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3ER TRIM 2023 CHUY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COG!$A$3:$G$76</definedName>
    <definedName name="_xlnm.Print_Area" localSheetId="0">COG!$A$53:$G$85</definedName>
  </definedNames>
  <calcPr calcId="162913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D53" i="6" s="1"/>
  <c r="G53" i="6" s="1"/>
  <c r="B43" i="6"/>
  <c r="B33" i="6"/>
  <c r="B23" i="6"/>
  <c r="B13" i="6"/>
  <c r="B5" i="6"/>
  <c r="D23" i="6" l="1"/>
  <c r="G23" i="6" s="1"/>
  <c r="D13" i="6"/>
  <c r="G13" i="6" s="1"/>
  <c r="D43" i="6"/>
  <c r="G4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<sst xmlns="http://schemas.openxmlformats.org/spreadsheetml/2006/main" count="91" uniqueCount="91">
  <si>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</si>
  <si>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</si>
  <si>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</si>
  <si>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</si>
  <si>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</si>
  <si>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</si>
  <si>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</si>
  <si>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</si>
  <si>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</si>
  <si>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</si>
  <si>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</si>
  <si>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</si>
  <si>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</si>
  <si>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</si>
  <si>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</si>
  <si>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</si>
  <si>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</si>
  <si>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</si>
  <si>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</si>
  <si>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</si>
  <si>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</si>
  <si>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</si>
  <si>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</si>
  <si>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</si>
  <si>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</si>
  <si>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</si>
  <si>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</si>
  <si>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</si>
  <si>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</si>
  <si>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</si>
  <si>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</si>
  <si>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</si>
  <si>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</si>
  <si>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</si>
  <si>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</si>
  <si>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</si>
  <si>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</si>
  <si>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</si>
  <si>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</si>
  <si>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</si>
  <si>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</si>
  <si>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</si>
  <si>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</si>
  <si>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</si>
  <si>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</si>
  <si>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</si>
  <si>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</si>
  <si>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</si>
  <si>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</si>
  <si>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</si>
  <si>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</si>
  <si>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</si>
  <si>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</si>
  <si>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</si>
  <si>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</si>
  <si>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</si>
  <si>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</si>
  <si>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</si>
  <si>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</si>
  <si>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</si>
  <si>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</si>
  <si>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</si>
  <si>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</si>
  <si>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</si>
  <si>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</si>
  <si>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</si>
  <si>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</si>
  <si>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</si>
  <si>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</si>
  <si>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</si>
  <si>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</si>
  <si>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</si>
  <si>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</si>
  <si>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</si>
  <si>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</si>
  <si>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</si>
  <si>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</si>
  <si>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</si>
  <si>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</si>
  <si>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</si>
  <si>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</si>
  <si>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</si>
  <si>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</si>
  <si>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</si>
  <si>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San Felipe, Gto.
Estado Analítico del Ejercicio del Presupuesto de Egresos
Clasificación por Objeto del Gasto (Capítulo y Concepto)
Del 1 de Enero al 30 de Septiembre de 2023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</si>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</sst>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zoomScale="130" zoomScaleNormal="130" workbookViewId="0">
      <selection activeCell="C17" sqref="C1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4" t="s">
        <v>84</v>
      </c>
      <c r="B1" s="24"/>
      <c r="C1" s="24"/>
      <c r="D1" s="24"/>
      <c r="E1" s="24"/>
      <c r="F1" s="24"/>
      <c r="G1" s="25"/>
    </row>
    <row r="2" spans="1:8" x14ac:dyDescent="0.2">
      <c r="A2" s="20"/>
      <c r="B2" s="26" t="s">
        <v>15</v>
      </c>
      <c r="C2" s="24"/>
      <c r="D2" s="24"/>
      <c r="E2" s="24"/>
      <c r="F2" s="25"/>
      <c r="G2" s="27" t="s">
        <v>14</v>
      </c>
    </row>
    <row r="3" spans="1:8" ht="24.95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8"/>
    </row>
    <row r="4" spans="1:8" x14ac:dyDescent="0.2">
      <c r="A4" s="21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13502279.299999999</v>
      </c>
      <c r="C5" s="8">
        <f>SUM(C6:C12)</f>
        <v>0</v>
      </c>
      <c r="D5" s="8">
        <f>B5+C5</f>
        <v>13502279.299999999</v>
      </c>
      <c r="E5" s="8">
        <f>SUM(E6:E12)</f>
        <v>8683313.3200000003</v>
      </c>
      <c r="F5" s="8">
        <f>SUM(F6:F12)</f>
        <v>8683313.3200000003</v>
      </c>
      <c r="G5" s="8">
        <f>D5-E5</f>
        <v>4818965.9799999986</v>
      </c>
    </row>
    <row r="6" spans="1:8" x14ac:dyDescent="0.2">
      <c r="A6" s="14" t="s">
        <v>20</v>
      </c>
      <c r="B6" s="5">
        <v>8245302.1799999997</v>
      </c>
      <c r="C6" s="5">
        <v>0</v>
      </c>
      <c r="D6" s="5">
        <f t="shared" ref="D6:D69" si="0">B6+C6</f>
        <v>8245302.1799999997</v>
      </c>
      <c r="E6" s="5">
        <v>5889494.6900000004</v>
      </c>
      <c r="F6" s="5">
        <v>5889494.6900000004</v>
      </c>
      <c r="G6" s="5">
        <f t="shared" ref="G6:G69" si="1">D6-E6</f>
        <v>2355807.4899999993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1241285.43</v>
      </c>
      <c r="C8" s="5">
        <v>0</v>
      </c>
      <c r="D8" s="5">
        <f t="shared" si="0"/>
        <v>1241285.43</v>
      </c>
      <c r="E8" s="5">
        <v>81045.62</v>
      </c>
      <c r="F8" s="5">
        <v>81045.62</v>
      </c>
      <c r="G8" s="5">
        <f t="shared" si="1"/>
        <v>1160239.81</v>
      </c>
      <c r="H8" s="6">
        <v>1300</v>
      </c>
    </row>
    <row r="9" spans="1:8" x14ac:dyDescent="0.2">
      <c r="A9" s="14" t="s">
        <v>1</v>
      </c>
      <c r="B9" s="5">
        <v>2215133.16</v>
      </c>
      <c r="C9" s="5">
        <v>0</v>
      </c>
      <c r="D9" s="5">
        <f t="shared" si="0"/>
        <v>2215133.16</v>
      </c>
      <c r="E9" s="5">
        <v>1459347.2</v>
      </c>
      <c r="F9" s="5">
        <v>1459347.2</v>
      </c>
      <c r="G9" s="5">
        <f t="shared" si="1"/>
        <v>755785.9600000002</v>
      </c>
      <c r="H9" s="6">
        <v>1400</v>
      </c>
    </row>
    <row r="10" spans="1:8" x14ac:dyDescent="0.2">
      <c r="A10" s="14" t="s">
        <v>23</v>
      </c>
      <c r="B10" s="5">
        <v>1800558.53</v>
      </c>
      <c r="C10" s="5">
        <v>0</v>
      </c>
      <c r="D10" s="5">
        <f t="shared" si="0"/>
        <v>1800558.53</v>
      </c>
      <c r="E10" s="5">
        <v>1253425.81</v>
      </c>
      <c r="F10" s="5">
        <v>1253425.81</v>
      </c>
      <c r="G10" s="5">
        <f t="shared" si="1"/>
        <v>547132.72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450239.66000000003</v>
      </c>
      <c r="C13" s="9">
        <f>SUM(C14:C22)</f>
        <v>56876.5</v>
      </c>
      <c r="D13" s="9">
        <f t="shared" si="0"/>
        <v>507116.16000000003</v>
      </c>
      <c r="E13" s="9">
        <f>SUM(E14:E22)</f>
        <v>307252.32</v>
      </c>
      <c r="F13" s="9">
        <f>SUM(F14:F22)</f>
        <v>307252.32</v>
      </c>
      <c r="G13" s="9">
        <f t="shared" si="1"/>
        <v>199863.84000000003</v>
      </c>
      <c r="H13" s="13">
        <v>0</v>
      </c>
    </row>
    <row r="14" spans="1:8" x14ac:dyDescent="0.2">
      <c r="A14" s="14" t="s">
        <v>25</v>
      </c>
      <c r="B14" s="5">
        <v>117550</v>
      </c>
      <c r="C14" s="5">
        <v>324.31</v>
      </c>
      <c r="D14" s="5">
        <f t="shared" si="0"/>
        <v>117874.31</v>
      </c>
      <c r="E14" s="5">
        <v>81631.600000000006</v>
      </c>
      <c r="F14" s="5">
        <v>81631.600000000006</v>
      </c>
      <c r="G14" s="5">
        <f t="shared" si="1"/>
        <v>36242.709999999992</v>
      </c>
      <c r="H14" s="6">
        <v>2100</v>
      </c>
    </row>
    <row r="15" spans="1:8" x14ac:dyDescent="0.2">
      <c r="A15" s="14" t="s">
        <v>26</v>
      </c>
      <c r="B15" s="5">
        <v>2000</v>
      </c>
      <c r="C15" s="5">
        <v>0</v>
      </c>
      <c r="D15" s="5">
        <f t="shared" si="0"/>
        <v>2000</v>
      </c>
      <c r="E15" s="5">
        <v>0</v>
      </c>
      <c r="F15" s="5">
        <v>0</v>
      </c>
      <c r="G15" s="5">
        <f t="shared" si="1"/>
        <v>2000</v>
      </c>
      <c r="H15" s="6">
        <v>2200</v>
      </c>
    </row>
    <row r="16" spans="1:8" x14ac:dyDescent="0.2">
      <c r="A16" s="14" t="s">
        <v>27</v>
      </c>
      <c r="B16" s="5">
        <v>2000</v>
      </c>
      <c r="C16" s="5">
        <v>0</v>
      </c>
      <c r="D16" s="5">
        <f t="shared" si="0"/>
        <v>2000</v>
      </c>
      <c r="E16" s="5">
        <v>1437.39</v>
      </c>
      <c r="F16" s="5">
        <v>1437.39</v>
      </c>
      <c r="G16" s="5">
        <f t="shared" si="1"/>
        <v>562.6099999999999</v>
      </c>
      <c r="H16" s="6">
        <v>2300</v>
      </c>
    </row>
    <row r="17" spans="1:8" x14ac:dyDescent="0.2">
      <c r="A17" s="14" t="s">
        <v>28</v>
      </c>
      <c r="B17" s="5">
        <v>3121.1</v>
      </c>
      <c r="C17" s="5">
        <v>26126.36</v>
      </c>
      <c r="D17" s="5">
        <f t="shared" si="0"/>
        <v>29247.46</v>
      </c>
      <c r="E17" s="5">
        <v>1411</v>
      </c>
      <c r="F17" s="5">
        <v>1411</v>
      </c>
      <c r="G17" s="5">
        <f t="shared" si="1"/>
        <v>27836.46</v>
      </c>
      <c r="H17" s="6">
        <v>2400</v>
      </c>
    </row>
    <row r="18" spans="1:8" x14ac:dyDescent="0.2">
      <c r="A18" s="14" t="s">
        <v>29</v>
      </c>
      <c r="B18" s="5">
        <v>19500</v>
      </c>
      <c r="C18" s="5">
        <v>-5500</v>
      </c>
      <c r="D18" s="5">
        <f t="shared" si="0"/>
        <v>14000</v>
      </c>
      <c r="E18" s="5">
        <v>6050.54</v>
      </c>
      <c r="F18" s="5">
        <v>6050.54</v>
      </c>
      <c r="G18" s="5">
        <f t="shared" si="1"/>
        <v>7949.46</v>
      </c>
      <c r="H18" s="6">
        <v>2500</v>
      </c>
    </row>
    <row r="19" spans="1:8" x14ac:dyDescent="0.2">
      <c r="A19" s="14" t="s">
        <v>30</v>
      </c>
      <c r="B19" s="5">
        <v>225068.56</v>
      </c>
      <c r="C19" s="5">
        <v>24358.2</v>
      </c>
      <c r="D19" s="5">
        <f t="shared" si="0"/>
        <v>249426.76</v>
      </c>
      <c r="E19" s="5">
        <v>199338.79</v>
      </c>
      <c r="F19" s="5">
        <v>199338.79</v>
      </c>
      <c r="G19" s="5">
        <f t="shared" si="1"/>
        <v>50087.97</v>
      </c>
      <c r="H19" s="6">
        <v>2600</v>
      </c>
    </row>
    <row r="20" spans="1:8" x14ac:dyDescent="0.2">
      <c r="A20" s="14" t="s">
        <v>31</v>
      </c>
      <c r="B20" s="5">
        <v>2500</v>
      </c>
      <c r="C20" s="5">
        <v>-500</v>
      </c>
      <c r="D20" s="5">
        <f t="shared" si="0"/>
        <v>2000</v>
      </c>
      <c r="E20" s="5">
        <v>0</v>
      </c>
      <c r="F20" s="5">
        <v>0</v>
      </c>
      <c r="G20" s="5">
        <f t="shared" si="1"/>
        <v>2000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78500</v>
      </c>
      <c r="C22" s="5">
        <v>12067.63</v>
      </c>
      <c r="D22" s="5">
        <f t="shared" si="0"/>
        <v>90567.63</v>
      </c>
      <c r="E22" s="5">
        <v>17383</v>
      </c>
      <c r="F22" s="5">
        <v>17383</v>
      </c>
      <c r="G22" s="5">
        <f t="shared" si="1"/>
        <v>73184.63</v>
      </c>
      <c r="H22" s="6">
        <v>2900</v>
      </c>
    </row>
    <row r="23" spans="1:8" x14ac:dyDescent="0.2">
      <c r="A23" s="12" t="s">
        <v>17</v>
      </c>
      <c r="B23" s="9">
        <f>SUM(B24:B32)</f>
        <v>1082585.02</v>
      </c>
      <c r="C23" s="9">
        <f>SUM(C24:C32)</f>
        <v>215174.39999999999</v>
      </c>
      <c r="D23" s="9">
        <f t="shared" si="0"/>
        <v>1297759.42</v>
      </c>
      <c r="E23" s="9">
        <f>SUM(E24:E32)</f>
        <v>880641.01000000013</v>
      </c>
      <c r="F23" s="9">
        <f>SUM(F24:F32)</f>
        <v>880641.01000000013</v>
      </c>
      <c r="G23" s="9">
        <f t="shared" si="1"/>
        <v>417118.4099999998</v>
      </c>
      <c r="H23" s="13">
        <v>0</v>
      </c>
    </row>
    <row r="24" spans="1:8" x14ac:dyDescent="0.2">
      <c r="A24" s="14" t="s">
        <v>34</v>
      </c>
      <c r="B24" s="5">
        <v>133198.20000000001</v>
      </c>
      <c r="C24" s="5">
        <v>7000</v>
      </c>
      <c r="D24" s="5">
        <f t="shared" si="0"/>
        <v>140198.20000000001</v>
      </c>
      <c r="E24" s="5">
        <v>90760.04</v>
      </c>
      <c r="F24" s="5">
        <v>90760.04</v>
      </c>
      <c r="G24" s="5">
        <f t="shared" si="1"/>
        <v>49438.160000000018</v>
      </c>
      <c r="H24" s="6">
        <v>3100</v>
      </c>
    </row>
    <row r="25" spans="1:8" x14ac:dyDescent="0.2">
      <c r="A25" s="14" t="s">
        <v>35</v>
      </c>
      <c r="B25" s="5">
        <v>58500</v>
      </c>
      <c r="C25" s="5">
        <v>2000</v>
      </c>
      <c r="D25" s="5">
        <f t="shared" si="0"/>
        <v>60500</v>
      </c>
      <c r="E25" s="5">
        <v>42998.3</v>
      </c>
      <c r="F25" s="5">
        <v>42998.3</v>
      </c>
      <c r="G25" s="5">
        <f t="shared" si="1"/>
        <v>17501.699999999997</v>
      </c>
      <c r="H25" s="6">
        <v>3200</v>
      </c>
    </row>
    <row r="26" spans="1:8" x14ac:dyDescent="0.2">
      <c r="A26" s="14" t="s">
        <v>36</v>
      </c>
      <c r="B26" s="5">
        <v>137972</v>
      </c>
      <c r="C26" s="5">
        <v>98144.5</v>
      </c>
      <c r="D26" s="5">
        <f t="shared" si="0"/>
        <v>236116.5</v>
      </c>
      <c r="E26" s="5">
        <v>153745.93</v>
      </c>
      <c r="F26" s="5">
        <v>153745.93</v>
      </c>
      <c r="G26" s="5">
        <f t="shared" si="1"/>
        <v>82370.570000000007</v>
      </c>
      <c r="H26" s="6">
        <v>3300</v>
      </c>
    </row>
    <row r="27" spans="1:8" x14ac:dyDescent="0.2">
      <c r="A27" s="14" t="s">
        <v>37</v>
      </c>
      <c r="B27" s="5">
        <v>278386.93</v>
      </c>
      <c r="C27" s="5">
        <v>-29165</v>
      </c>
      <c r="D27" s="5">
        <f t="shared" si="0"/>
        <v>249221.93</v>
      </c>
      <c r="E27" s="5">
        <v>212966.69</v>
      </c>
      <c r="F27" s="5">
        <v>212966.69</v>
      </c>
      <c r="G27" s="5">
        <f t="shared" si="1"/>
        <v>36255.239999999991</v>
      </c>
      <c r="H27" s="6">
        <v>3400</v>
      </c>
    </row>
    <row r="28" spans="1:8" x14ac:dyDescent="0.2">
      <c r="A28" s="14" t="s">
        <v>38</v>
      </c>
      <c r="B28" s="5">
        <v>78029.95</v>
      </c>
      <c r="C28" s="5">
        <v>5300</v>
      </c>
      <c r="D28" s="5">
        <f t="shared" si="0"/>
        <v>83329.95</v>
      </c>
      <c r="E28" s="5">
        <v>28603.11</v>
      </c>
      <c r="F28" s="5">
        <v>28603.11</v>
      </c>
      <c r="G28" s="5">
        <f t="shared" si="1"/>
        <v>54726.84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3300</v>
      </c>
      <c r="C30" s="5">
        <v>-300</v>
      </c>
      <c r="D30" s="5">
        <f t="shared" si="0"/>
        <v>3000</v>
      </c>
      <c r="E30" s="5">
        <v>778</v>
      </c>
      <c r="F30" s="5">
        <v>778</v>
      </c>
      <c r="G30" s="5">
        <f t="shared" si="1"/>
        <v>2222</v>
      </c>
      <c r="H30" s="6">
        <v>3700</v>
      </c>
    </row>
    <row r="31" spans="1:8" x14ac:dyDescent="0.2">
      <c r="A31" s="14" t="s">
        <v>41</v>
      </c>
      <c r="B31" s="5">
        <v>51500</v>
      </c>
      <c r="C31" s="5">
        <v>-630</v>
      </c>
      <c r="D31" s="5">
        <f t="shared" si="0"/>
        <v>50870</v>
      </c>
      <c r="E31" s="5">
        <v>23082.799999999999</v>
      </c>
      <c r="F31" s="5">
        <v>23082.799999999999</v>
      </c>
      <c r="G31" s="5">
        <f t="shared" si="1"/>
        <v>27787.200000000001</v>
      </c>
      <c r="H31" s="6">
        <v>3800</v>
      </c>
    </row>
    <row r="32" spans="1:8" x14ac:dyDescent="0.2">
      <c r="A32" s="14" t="s">
        <v>0</v>
      </c>
      <c r="B32" s="5">
        <v>341697.94</v>
      </c>
      <c r="C32" s="5">
        <v>132824.9</v>
      </c>
      <c r="D32" s="5">
        <f t="shared" si="0"/>
        <v>474522.83999999997</v>
      </c>
      <c r="E32" s="5">
        <v>327706.14</v>
      </c>
      <c r="F32" s="5">
        <v>327706.14</v>
      </c>
      <c r="G32" s="5">
        <f t="shared" si="1"/>
        <v>146816.69999999995</v>
      </c>
      <c r="H32" s="6">
        <v>3900</v>
      </c>
    </row>
    <row r="33" spans="1:8" x14ac:dyDescent="0.2">
      <c r="A33" s="12" t="s">
        <v>80</v>
      </c>
      <c r="B33" s="9">
        <f>SUM(B34:B42)</f>
        <v>2470564.71</v>
      </c>
      <c r="C33" s="9">
        <f>SUM(C34:C42)</f>
        <v>1000</v>
      </c>
      <c r="D33" s="9">
        <f t="shared" si="0"/>
        <v>2471564.71</v>
      </c>
      <c r="E33" s="9">
        <f>SUM(E34:E42)</f>
        <v>2040197.8</v>
      </c>
      <c r="F33" s="9">
        <f>SUM(F34:F42)</f>
        <v>2040197.8</v>
      </c>
      <c r="G33" s="9">
        <f t="shared" si="1"/>
        <v>431366.90999999992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2392152.71</v>
      </c>
      <c r="C37" s="5">
        <v>1000</v>
      </c>
      <c r="D37" s="5">
        <f t="shared" si="0"/>
        <v>2393152.71</v>
      </c>
      <c r="E37" s="5">
        <v>1987270</v>
      </c>
      <c r="F37" s="5">
        <v>1987270</v>
      </c>
      <c r="G37" s="5">
        <f t="shared" si="1"/>
        <v>405882.70999999996</v>
      </c>
      <c r="H37" s="6">
        <v>4400</v>
      </c>
    </row>
    <row r="38" spans="1:8" x14ac:dyDescent="0.2">
      <c r="A38" s="14" t="s">
        <v>7</v>
      </c>
      <c r="B38" s="5">
        <v>78412</v>
      </c>
      <c r="C38" s="5">
        <v>0</v>
      </c>
      <c r="D38" s="5">
        <f t="shared" si="0"/>
        <v>78412</v>
      </c>
      <c r="E38" s="5">
        <v>52927.8</v>
      </c>
      <c r="F38" s="5">
        <v>52927.8</v>
      </c>
      <c r="G38" s="5">
        <f t="shared" si="1"/>
        <v>25484.199999999997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462286.80000000005</v>
      </c>
      <c r="D43" s="9">
        <f t="shared" si="0"/>
        <v>462286.80000000005</v>
      </c>
      <c r="E43" s="9">
        <f>SUM(E44:E52)</f>
        <v>0</v>
      </c>
      <c r="F43" s="9">
        <f>SUM(F44:F52)</f>
        <v>0</v>
      </c>
      <c r="G43" s="9">
        <f t="shared" si="1"/>
        <v>462286.80000000005</v>
      </c>
      <c r="H43" s="13">
        <v>0</v>
      </c>
    </row>
    <row r="44" spans="1:8" x14ac:dyDescent="0.2">
      <c r="A44" s="4" t="s">
        <v>49</v>
      </c>
      <c r="B44" s="5">
        <v>0</v>
      </c>
      <c r="C44" s="5">
        <v>245611.7</v>
      </c>
      <c r="D44" s="5">
        <f t="shared" si="0"/>
        <v>245611.7</v>
      </c>
      <c r="E44" s="5">
        <v>0</v>
      </c>
      <c r="F44" s="5">
        <v>0</v>
      </c>
      <c r="G44" s="5">
        <f t="shared" si="1"/>
        <v>245611.7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216675.1</v>
      </c>
      <c r="D47" s="5">
        <f t="shared" si="0"/>
        <v>216675.1</v>
      </c>
      <c r="E47" s="5">
        <v>0</v>
      </c>
      <c r="F47" s="5">
        <v>0</v>
      </c>
      <c r="G47" s="5">
        <f t="shared" si="1"/>
        <v>216675.1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6000</v>
      </c>
      <c r="C57" s="9">
        <f>SUM(C58:C64)</f>
        <v>27862.55</v>
      </c>
      <c r="D57" s="9">
        <f t="shared" si="0"/>
        <v>33862.550000000003</v>
      </c>
      <c r="E57" s="9">
        <f>SUM(E58:E64)</f>
        <v>0</v>
      </c>
      <c r="F57" s="9">
        <f>SUM(F58:F64)</f>
        <v>0</v>
      </c>
      <c r="G57" s="9">
        <f t="shared" si="1"/>
        <v>33862.550000000003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6000</v>
      </c>
      <c r="C64" s="5">
        <v>27862.55</v>
      </c>
      <c r="D64" s="5">
        <f t="shared" si="0"/>
        <v>33862.550000000003</v>
      </c>
      <c r="E64" s="5">
        <v>0</v>
      </c>
      <c r="F64" s="5">
        <v>0</v>
      </c>
      <c r="G64" s="5">
        <f t="shared" si="1"/>
        <v>33862.550000000003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159818.32999999999</v>
      </c>
      <c r="D65" s="9">
        <f t="shared" si="0"/>
        <v>159818.32999999999</v>
      </c>
      <c r="E65" s="9">
        <f>SUM(E66:E68)</f>
        <v>0</v>
      </c>
      <c r="F65" s="9">
        <f>SUM(F66:F68)</f>
        <v>0</v>
      </c>
      <c r="G65" s="9">
        <f t="shared" si="1"/>
        <v>159818.32999999999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159818.32999999999</v>
      </c>
      <c r="D68" s="5">
        <f t="shared" si="0"/>
        <v>159818.32999999999</v>
      </c>
      <c r="E68" s="5">
        <v>0</v>
      </c>
      <c r="F68" s="5">
        <v>0</v>
      </c>
      <c r="G68" s="5">
        <f t="shared" si="1"/>
        <v>159818.32999999999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17511668.689999998</v>
      </c>
      <c r="C77" s="11">
        <f t="shared" si="4"/>
        <v>923018.58000000007</v>
      </c>
      <c r="D77" s="11">
        <f t="shared" si="4"/>
        <v>18434687.27</v>
      </c>
      <c r="E77" s="11">
        <f t="shared" si="4"/>
        <v>11911404.450000001</v>
      </c>
      <c r="F77" s="11">
        <f t="shared" si="4"/>
        <v>11911404.450000001</v>
      </c>
      <c r="G77" s="11">
        <f t="shared" si="4"/>
        <v>6523282.8199999984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  <row r="83" spans="1:5" x14ac:dyDescent="0.2">
      <c r="A83" s="17" t="s">
        <v>85</v>
      </c>
      <c r="D83" s="29" t="s">
        <v>88</v>
      </c>
      <c r="E83" s="29"/>
    </row>
    <row r="84" spans="1:5" ht="15" x14ac:dyDescent="0.25">
      <c r="A84" s="18" t="s">
        <v>86</v>
      </c>
      <c r="D84" s="22" t="s">
        <v>89</v>
      </c>
      <c r="E84" s="22"/>
    </row>
    <row r="85" spans="1:5" ht="15" x14ac:dyDescent="0.2">
      <c r="A85" s="18" t="s">
        <v>87</v>
      </c>
      <c r="D85" s="23" t="s">
        <v>90</v>
      </c>
      <c r="E85" s="23"/>
    </row>
  </sheetData>
  <sheetProtection formatCells="0" formatColumns="0" formatRows="0" autoFilter="0"/>
  <mergeCells count="6">
    <mergeCell ref="D84:E84"/>
    <mergeCell ref="D85:E85"/>
    <mergeCell ref="A1:G1"/>
    <mergeCell ref="B2:F2"/>
    <mergeCell ref="G2:G3"/>
    <mergeCell ref="D83:E8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2023-11-09T16:47:36Z</cp:lastPrinted>
  <dcterms:created xsi:type="dcterms:W3CDTF">2014-02-10T03:37:14Z</dcterms:created>
  <dcterms:modified xsi:type="dcterms:W3CDTF">2023-11-10T21:46:14Z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